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5B84D44F-40CC-4564-8C7C-679E64CBC759}" xr6:coauthVersionLast="47" xr6:coauthVersionMax="47" xr10:uidLastSave="{00000000-0000-0000-0000-000000000000}"/>
  <bookViews>
    <workbookView xWindow="-110" yWindow="-110" windowWidth="19420" windowHeight="10300" xr2:uid="{16798A24-606D-4EDC-8CD1-F749D47C2582}"/>
  </bookViews>
  <sheets>
    <sheet name="جدول 16-06 Table " sheetId="1" r:id="rId1"/>
  </sheets>
  <definedNames>
    <definedName name="_xlnm.Print_Area" localSheetId="0">'جدول 16-06 Table 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C24" i="1"/>
  <c r="B24" i="1"/>
  <c r="D24" i="1" s="1"/>
  <c r="M23" i="1"/>
  <c r="D23" i="1"/>
  <c r="M22" i="1"/>
  <c r="D22" i="1"/>
  <c r="M21" i="1"/>
  <c r="D21" i="1"/>
  <c r="E21" i="1" s="1"/>
  <c r="M20" i="1"/>
  <c r="D20" i="1"/>
  <c r="M19" i="1"/>
  <c r="D19" i="1"/>
  <c r="M18" i="1"/>
  <c r="D18" i="1"/>
  <c r="M17" i="1"/>
  <c r="D17" i="1"/>
  <c r="M16" i="1"/>
  <c r="N16" i="1" s="1"/>
  <c r="D16" i="1"/>
  <c r="M15" i="1"/>
  <c r="D15" i="1"/>
  <c r="M14" i="1"/>
  <c r="D14" i="1"/>
  <c r="M13" i="1"/>
  <c r="D13" i="1"/>
  <c r="M12" i="1"/>
  <c r="M24" i="1" s="1"/>
  <c r="D12" i="1"/>
  <c r="N21" i="1" l="1"/>
  <c r="N15" i="1"/>
  <c r="N23" i="1"/>
  <c r="N13" i="1"/>
  <c r="N19" i="1"/>
  <c r="N17" i="1"/>
  <c r="E13" i="1"/>
  <c r="E14" i="1"/>
  <c r="N22" i="1"/>
  <c r="E12" i="1"/>
  <c r="E16" i="1"/>
  <c r="E20" i="1"/>
  <c r="N20" i="1"/>
  <c r="E17" i="1"/>
  <c r="E18" i="1"/>
  <c r="E22" i="1"/>
  <c r="N14" i="1"/>
  <c r="N18" i="1"/>
  <c r="E15" i="1"/>
  <c r="E19" i="1"/>
  <c r="E23" i="1"/>
  <c r="N12" i="1"/>
  <c r="E24" i="1" l="1"/>
  <c r="N24" i="1"/>
</calcChain>
</file>

<file path=xl/sharedStrings.xml><?xml version="1.0" encoding="utf-8"?>
<sst xmlns="http://schemas.openxmlformats.org/spreadsheetml/2006/main" count="51" uniqueCount="50">
  <si>
    <t>الحوادث المرورية والإصابات حسب الشهور - إمارة دبي</t>
  </si>
  <si>
    <t xml:space="preserve">Traffic Accidents and Injuries by Months - Emirate of Dubai </t>
  </si>
  <si>
    <r>
      <rPr>
        <b/>
        <sz val="13"/>
        <color rgb="FF000000"/>
        <rFont val="Dubai"/>
        <family val="2"/>
      </rPr>
      <t>(2023)</t>
    </r>
    <r>
      <rPr>
        <b/>
        <sz val="1"/>
        <color rgb="FF000000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</si>
  <si>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</si>
  <si>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</si>
  <si>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</si>
  <si>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</si>
  <si>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</si>
  <si>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</si>
  <si>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</si>
  <si>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</si>
  <si>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</si>
  <si>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</si>
  <si>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</si>
  <si>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</si>
  <si>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</si>
  <si>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</si>
  <si>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</si>
  <si>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</si>
  <si>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</si>
  <si>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</si>
  <si>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</si>
  <si>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</si>
  <si>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</si>
  <si>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</si>
  <si>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</si>
  <si>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</si>
  <si>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</si>
  <si>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</si>
  <si>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</si>
  <si>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</si>
  <si>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</si>
  <si>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</si>
  <si>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</si>
  <si>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</si>
  <si>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</si>
  <si>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</si>
  <si>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</si>
  <si>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</si>
  <si>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</si>
  <si>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</si>
  <si>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</si>
  <si>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</si>
  <si>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</si>
  <si>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</si>
  <si>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</si>
  <si>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</si>
  <si>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\</t>
  </si>
  <si>
    <t>المصدر : شرطة دبي / الإدارة العامة للمرور</t>
  </si>
  <si>
    <t>Source : Dubai Police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</si>
</sst>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.0"/>
    <numFmt numFmtId="166" formatCode="#,##0.0;[Red]#,##0.0"/>
  </numFmts>
  <fonts count="23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 indent="2"/>
    </xf>
    <xf numFmtId="0" fontId="10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textRotation="90" wrapText="1"/>
    </xf>
    <xf numFmtId="0" fontId="14" fillId="3" borderId="4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left" vertical="center" wrapText="1" indent="1"/>
    </xf>
    <xf numFmtId="164" fontId="10" fillId="3" borderId="0" xfId="1" applyNumberFormat="1" applyFont="1" applyFill="1" applyAlignment="1">
      <alignment horizontal="right" vertical="center" wrapText="1" indent="1"/>
    </xf>
    <xf numFmtId="164" fontId="2" fillId="3" borderId="0" xfId="1" applyNumberFormat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left" vertical="center" wrapText="1" indent="1"/>
    </xf>
    <xf numFmtId="164" fontId="10" fillId="2" borderId="0" xfId="1" applyNumberFormat="1" applyFont="1" applyFill="1" applyAlignment="1">
      <alignment horizontal="right" vertical="center" wrapText="1" indent="1"/>
    </xf>
    <xf numFmtId="164" fontId="2" fillId="2" borderId="0" xfId="1" applyNumberFormat="1" applyFont="1" applyFill="1" applyAlignment="1">
      <alignment horizontal="center" vertical="center" wrapText="1"/>
    </xf>
    <xf numFmtId="164" fontId="10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4" fontId="10" fillId="2" borderId="0" xfId="1" applyNumberFormat="1" applyFont="1" applyFill="1" applyAlignment="1">
      <alignment horizontal="left" vertical="center" wrapText="1" indent="1"/>
    </xf>
    <xf numFmtId="164" fontId="10" fillId="2" borderId="6" xfId="1" applyNumberFormat="1" applyFont="1" applyFill="1" applyBorder="1" applyAlignment="1">
      <alignment horizontal="center" vertical="center" wrapText="1"/>
    </xf>
    <xf numFmtId="166" fontId="10" fillId="2" borderId="6" xfId="1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wrapText="1"/>
    </xf>
    <xf numFmtId="0" fontId="18" fillId="0" borderId="0" xfId="1" applyFont="1" applyAlignment="1">
      <alignment wrapText="1"/>
    </xf>
    <xf numFmtId="0" fontId="18" fillId="0" borderId="0" xfId="1" applyFont="1"/>
    <xf numFmtId="0" fontId="19" fillId="0" borderId="0" xfId="1" applyFont="1"/>
    <xf numFmtId="0" fontId="20" fillId="2" borderId="0" xfId="2" applyFont="1" applyFill="1" applyAlignment="1">
      <alignment horizontal="right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vertical="center" wrapText="1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</cellXfs>
  <cellStyles count="3">
    <cellStyle name="Normal" xfId="0" builtinId="0"/>
    <cellStyle name="Normal 2" xfId="1" xr:uid="{D565ED40-C6A7-43A3-97A7-99C24DD18F6D}"/>
    <cellStyle name="Normal 3_Book1" xfId="2" xr:uid="{2E069A41-D717-436C-8D2A-3C0A744C0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31749</xdr:rowOff>
    </xdr:from>
    <xdr:to>
      <xdr:col>14</xdr:col>
      <xdr:colOff>901700</xdr:colOff>
      <xdr:row>2</xdr:row>
      <xdr:rowOff>218016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AE884-3617-4205-BA11-4C10BFC6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385150" y="31749"/>
          <a:ext cx="1714500" cy="605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5E085-181E-42E8-BEED-0C8ADF4C4C3D}">
  <sheetPr>
    <tabColor theme="0"/>
  </sheetPr>
  <dimension ref="A1:V26"/>
  <sheetViews>
    <sheetView rightToLeft="1" tabSelected="1" view="pageBreakPreview" topLeftCell="A11" zoomScaleNormal="100" zoomScaleSheetLayoutView="100" workbookViewId="0">
      <selection activeCell="E27" sqref="E27"/>
    </sheetView>
  </sheetViews>
  <sheetFormatPr defaultColWidth="7.765625" defaultRowHeight="20.5"/>
  <cols>
    <col min="1" max="1" width="10" style="1" customWidth="1"/>
    <col min="2" max="2" width="8.3046875" style="1" customWidth="1"/>
    <col min="3" max="3" width="9.53515625" style="1" customWidth="1"/>
    <col min="4" max="4" width="8" style="1" customWidth="1"/>
    <col min="5" max="5" width="6.921875" style="1" bestFit="1" customWidth="1"/>
    <col min="6" max="7" width="8.61328125" style="1" customWidth="1"/>
    <col min="8" max="8" width="8.23046875" style="1" customWidth="1"/>
    <col min="9" max="9" width="8.07421875" style="1" customWidth="1"/>
    <col min="10" max="10" width="9.53515625" style="1" customWidth="1"/>
    <col min="11" max="11" width="8.61328125" style="1" customWidth="1"/>
    <col min="12" max="12" width="6.921875" style="1" customWidth="1"/>
    <col min="13" max="13" width="9.53515625" style="1" customWidth="1"/>
    <col min="14" max="14" width="6.07421875" style="1" customWidth="1"/>
    <col min="15" max="15" width="12.4609375" style="1" customWidth="1"/>
    <col min="16" max="17" width="7.765625" style="2"/>
    <col min="18" max="18" width="7.765625" style="3"/>
    <col min="19" max="21" width="7.765625" style="4"/>
    <col min="22" max="16384" width="7.765625" style="5"/>
  </cols>
  <sheetData>
    <row r="1" spans="1:21" ht="3" customHeight="1"/>
    <row r="2" spans="1:21" ht="30" customHeight="1">
      <c r="M2" s="5"/>
    </row>
    <row r="3" spans="1:21" s="9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10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"/>
      <c r="Q6" s="2"/>
      <c r="R6" s="7"/>
      <c r="S6" s="8"/>
      <c r="T6" s="8"/>
      <c r="U6" s="8"/>
    </row>
    <row r="7" spans="1:21" s="9" customFormat="1" ht="16.5" customHeight="1">
      <c r="A7" s="12" t="s">
        <v>3</v>
      </c>
      <c r="B7" s="12"/>
      <c r="C7" s="12"/>
      <c r="D7" s="12"/>
      <c r="E7" s="13"/>
      <c r="F7" s="13"/>
      <c r="G7" s="13"/>
      <c r="H7" s="13"/>
      <c r="I7" s="11"/>
      <c r="J7" s="11"/>
      <c r="K7" s="11"/>
      <c r="L7" s="11"/>
      <c r="M7" s="11"/>
      <c r="N7" s="11"/>
      <c r="O7" s="11"/>
      <c r="P7" s="2"/>
      <c r="Q7" s="2"/>
      <c r="R7" s="7"/>
      <c r="S7" s="8"/>
      <c r="T7" s="8"/>
      <c r="U7" s="8"/>
    </row>
    <row r="8" spans="1:21" s="18" customFormat="1" ht="3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5"/>
      <c r="R8" s="16"/>
      <c r="S8" s="17"/>
      <c r="T8" s="17"/>
      <c r="U8" s="17"/>
    </row>
    <row r="9" spans="1:21" s="18" customFormat="1" ht="17.25" customHeight="1">
      <c r="A9" s="19" t="s">
        <v>4</v>
      </c>
      <c r="B9" s="20" t="s">
        <v>5</v>
      </c>
      <c r="C9" s="20"/>
      <c r="D9" s="20"/>
      <c r="E9" s="20"/>
      <c r="F9" s="20" t="s">
        <v>6</v>
      </c>
      <c r="G9" s="20"/>
      <c r="H9" s="21" t="s">
        <v>7</v>
      </c>
      <c r="I9" s="20" t="s">
        <v>8</v>
      </c>
      <c r="J9" s="20"/>
      <c r="K9" s="20"/>
      <c r="L9" s="20"/>
      <c r="M9" s="20"/>
      <c r="N9" s="20"/>
      <c r="O9" s="22" t="s">
        <v>9</v>
      </c>
      <c r="P9" s="15"/>
      <c r="Q9" s="15"/>
      <c r="R9" s="16"/>
      <c r="S9" s="17"/>
      <c r="T9" s="17"/>
      <c r="U9" s="17"/>
    </row>
    <row r="10" spans="1:21" s="18" customFormat="1" ht="7.5" customHeight="1">
      <c r="A10" s="19"/>
      <c r="B10" s="20"/>
      <c r="C10" s="20"/>
      <c r="D10" s="20"/>
      <c r="E10" s="20"/>
      <c r="F10" s="20"/>
      <c r="G10" s="20"/>
      <c r="H10" s="21"/>
      <c r="I10" s="20"/>
      <c r="J10" s="20"/>
      <c r="K10" s="20"/>
      <c r="L10" s="20"/>
      <c r="M10" s="20"/>
      <c r="N10" s="20"/>
      <c r="O10" s="22"/>
      <c r="P10" s="15"/>
      <c r="Q10" s="15"/>
      <c r="R10" s="16"/>
      <c r="S10" s="17"/>
      <c r="T10" s="17"/>
      <c r="U10" s="17"/>
    </row>
    <row r="11" spans="1:21" s="18" customFormat="1" ht="53" customHeight="1">
      <c r="A11" s="19"/>
      <c r="B11" s="23" t="s">
        <v>10</v>
      </c>
      <c r="C11" s="23" t="s">
        <v>11</v>
      </c>
      <c r="D11" s="23" t="s">
        <v>12</v>
      </c>
      <c r="E11" s="23" t="s">
        <v>13</v>
      </c>
      <c r="F11" s="23" t="s">
        <v>14</v>
      </c>
      <c r="G11" s="23" t="s">
        <v>15</v>
      </c>
      <c r="H11" s="21"/>
      <c r="I11" s="23" t="s">
        <v>16</v>
      </c>
      <c r="J11" s="23" t="s">
        <v>17</v>
      </c>
      <c r="K11" s="23" t="s">
        <v>18</v>
      </c>
      <c r="L11" s="23" t="s">
        <v>19</v>
      </c>
      <c r="M11" s="23" t="s">
        <v>20</v>
      </c>
      <c r="N11" s="23" t="s">
        <v>13</v>
      </c>
      <c r="O11" s="22"/>
      <c r="P11" s="15"/>
      <c r="Q11" s="15"/>
      <c r="R11" s="16"/>
      <c r="S11" s="17"/>
      <c r="T11" s="17"/>
      <c r="U11" s="17"/>
    </row>
    <row r="12" spans="1:21" ht="28.5" customHeight="1">
      <c r="A12" s="24" t="s">
        <v>21</v>
      </c>
      <c r="B12" s="25">
        <v>153</v>
      </c>
      <c r="C12" s="25">
        <v>107</v>
      </c>
      <c r="D12" s="26">
        <f>SUM(B12:C12)</f>
        <v>260</v>
      </c>
      <c r="E12" s="27">
        <f>D12/$D$24*100</f>
        <v>7.2706935123042511</v>
      </c>
      <c r="F12" s="25">
        <v>117</v>
      </c>
      <c r="G12" s="25">
        <v>143</v>
      </c>
      <c r="H12" s="25">
        <v>483</v>
      </c>
      <c r="I12" s="25">
        <v>79</v>
      </c>
      <c r="J12" s="25">
        <v>75</v>
      </c>
      <c r="K12" s="25">
        <v>16</v>
      </c>
      <c r="L12" s="25">
        <v>15</v>
      </c>
      <c r="M12" s="26">
        <f>SUM(I12:L12)</f>
        <v>185</v>
      </c>
      <c r="N12" s="27">
        <f>M12/M24*100</f>
        <v>6.7815249266862168</v>
      </c>
      <c r="O12" s="28" t="s">
        <v>22</v>
      </c>
    </row>
    <row r="13" spans="1:21" ht="28.5" customHeight="1">
      <c r="A13" s="29" t="s">
        <v>23</v>
      </c>
      <c r="B13" s="30">
        <v>165</v>
      </c>
      <c r="C13" s="30">
        <v>95</v>
      </c>
      <c r="D13" s="31">
        <f>SUM(B13:C13)</f>
        <v>260</v>
      </c>
      <c r="E13" s="32">
        <f>D13/$D$24*100</f>
        <v>7.2706935123042511</v>
      </c>
      <c r="F13" s="30">
        <v>131</v>
      </c>
      <c r="G13" s="30">
        <v>129</v>
      </c>
      <c r="H13" s="30">
        <v>485</v>
      </c>
      <c r="I13" s="30">
        <v>95</v>
      </c>
      <c r="J13" s="30">
        <v>87</v>
      </c>
      <c r="K13" s="30">
        <v>10</v>
      </c>
      <c r="L13" s="30">
        <v>6</v>
      </c>
      <c r="M13" s="31">
        <f>SUM(I13:L13)</f>
        <v>198</v>
      </c>
      <c r="N13" s="32">
        <f>M13/$M$24*100</f>
        <v>7.2580645161290329</v>
      </c>
      <c r="O13" s="33" t="s">
        <v>24</v>
      </c>
    </row>
    <row r="14" spans="1:21" ht="28.5" customHeight="1">
      <c r="A14" s="34" t="s">
        <v>25</v>
      </c>
      <c r="B14" s="35">
        <v>181</v>
      </c>
      <c r="C14" s="35">
        <v>90</v>
      </c>
      <c r="D14" s="36">
        <f>SUM(B14:C14)</f>
        <v>271</v>
      </c>
      <c r="E14" s="37">
        <f>D14/$D$24*100</f>
        <v>7.5782997762863538</v>
      </c>
      <c r="F14" s="35">
        <v>129</v>
      </c>
      <c r="G14" s="35">
        <v>142</v>
      </c>
      <c r="H14" s="35">
        <v>505</v>
      </c>
      <c r="I14" s="35">
        <v>75</v>
      </c>
      <c r="J14" s="35">
        <v>113</v>
      </c>
      <c r="K14" s="35">
        <v>25</v>
      </c>
      <c r="L14" s="35">
        <v>13</v>
      </c>
      <c r="M14" s="36">
        <f>SUM(I14:L14)</f>
        <v>226</v>
      </c>
      <c r="N14" s="37">
        <f>M14/$M$24*100</f>
        <v>8.284457478005864</v>
      </c>
      <c r="O14" s="38" t="s">
        <v>26</v>
      </c>
    </row>
    <row r="15" spans="1:21" ht="22.5" customHeight="1">
      <c r="A15" s="29" t="s">
        <v>27</v>
      </c>
      <c r="B15" s="30">
        <v>171</v>
      </c>
      <c r="C15" s="30">
        <v>115</v>
      </c>
      <c r="D15" s="31">
        <f t="shared" ref="D15:D23" si="0">SUM(B15:C15)</f>
        <v>286</v>
      </c>
      <c r="E15" s="32">
        <f t="shared" ref="E15:E23" si="1">D15/$D$24*100</f>
        <v>7.9977628635346756</v>
      </c>
      <c r="F15" s="30">
        <v>137</v>
      </c>
      <c r="G15" s="30">
        <v>149</v>
      </c>
      <c r="H15" s="30">
        <v>564</v>
      </c>
      <c r="I15" s="30">
        <v>92</v>
      </c>
      <c r="J15" s="30">
        <v>103</v>
      </c>
      <c r="K15" s="30">
        <v>19</v>
      </c>
      <c r="L15" s="30">
        <v>8</v>
      </c>
      <c r="M15" s="31">
        <f t="shared" ref="M15:M23" si="2">SUM(I15:L15)</f>
        <v>222</v>
      </c>
      <c r="N15" s="32">
        <f t="shared" ref="N15:N23" si="3">M15/$M$24*100</f>
        <v>8.1378299120234594</v>
      </c>
      <c r="O15" s="33" t="s">
        <v>28</v>
      </c>
    </row>
    <row r="16" spans="1:21" ht="23.25" customHeight="1">
      <c r="A16" s="34" t="s">
        <v>29</v>
      </c>
      <c r="B16" s="35">
        <v>181</v>
      </c>
      <c r="C16" s="35">
        <v>123</v>
      </c>
      <c r="D16" s="36">
        <f t="shared" si="0"/>
        <v>304</v>
      </c>
      <c r="E16" s="37">
        <f t="shared" si="1"/>
        <v>8.5011185682326627</v>
      </c>
      <c r="F16" s="35">
        <v>164</v>
      </c>
      <c r="G16" s="35">
        <v>140</v>
      </c>
      <c r="H16" s="35">
        <v>559</v>
      </c>
      <c r="I16" s="35">
        <v>102</v>
      </c>
      <c r="J16" s="35">
        <v>91</v>
      </c>
      <c r="K16" s="35">
        <v>12</v>
      </c>
      <c r="L16" s="35">
        <v>9</v>
      </c>
      <c r="M16" s="36">
        <f t="shared" si="2"/>
        <v>214</v>
      </c>
      <c r="N16" s="37">
        <f t="shared" si="3"/>
        <v>7.8445747800586512</v>
      </c>
      <c r="O16" s="38" t="s">
        <v>30</v>
      </c>
    </row>
    <row r="17" spans="1:22" ht="23" customHeight="1">
      <c r="A17" s="29" t="s">
        <v>31</v>
      </c>
      <c r="B17" s="30">
        <v>173</v>
      </c>
      <c r="C17" s="30">
        <v>130</v>
      </c>
      <c r="D17" s="31">
        <f t="shared" si="0"/>
        <v>303</v>
      </c>
      <c r="E17" s="32">
        <f t="shared" si="1"/>
        <v>8.473154362416107</v>
      </c>
      <c r="F17" s="30">
        <v>159</v>
      </c>
      <c r="G17" s="30">
        <v>144</v>
      </c>
      <c r="H17" s="30">
        <v>566</v>
      </c>
      <c r="I17" s="30">
        <v>98</v>
      </c>
      <c r="J17" s="30">
        <v>100</v>
      </c>
      <c r="K17" s="30">
        <v>15</v>
      </c>
      <c r="L17" s="30">
        <v>9</v>
      </c>
      <c r="M17" s="31">
        <f t="shared" si="2"/>
        <v>222</v>
      </c>
      <c r="N17" s="32">
        <f t="shared" si="3"/>
        <v>8.1378299120234594</v>
      </c>
      <c r="O17" s="33" t="s">
        <v>32</v>
      </c>
    </row>
    <row r="18" spans="1:22" ht="28.5" customHeight="1">
      <c r="A18" s="34" t="s">
        <v>33</v>
      </c>
      <c r="B18" s="35">
        <v>172</v>
      </c>
      <c r="C18" s="35">
        <v>126</v>
      </c>
      <c r="D18" s="36">
        <f t="shared" si="0"/>
        <v>298</v>
      </c>
      <c r="E18" s="37">
        <f t="shared" si="1"/>
        <v>8.3333333333333321</v>
      </c>
      <c r="F18" s="35">
        <v>147</v>
      </c>
      <c r="G18" s="35">
        <v>151</v>
      </c>
      <c r="H18" s="35">
        <v>560</v>
      </c>
      <c r="I18" s="35">
        <v>99</v>
      </c>
      <c r="J18" s="35">
        <v>107</v>
      </c>
      <c r="K18" s="35">
        <v>11</v>
      </c>
      <c r="L18" s="35">
        <v>12</v>
      </c>
      <c r="M18" s="36">
        <f t="shared" si="2"/>
        <v>229</v>
      </c>
      <c r="N18" s="37">
        <f t="shared" si="3"/>
        <v>8.3944281524926687</v>
      </c>
      <c r="O18" s="38" t="s">
        <v>34</v>
      </c>
    </row>
    <row r="19" spans="1:22" ht="28.5" customHeight="1">
      <c r="A19" s="29" t="s">
        <v>35</v>
      </c>
      <c r="B19" s="30">
        <v>163</v>
      </c>
      <c r="C19" s="30">
        <v>137</v>
      </c>
      <c r="D19" s="31">
        <f t="shared" si="0"/>
        <v>300</v>
      </c>
      <c r="E19" s="32">
        <f t="shared" si="1"/>
        <v>8.3892617449664435</v>
      </c>
      <c r="F19" s="30">
        <v>154</v>
      </c>
      <c r="G19" s="30">
        <v>146</v>
      </c>
      <c r="H19" s="30">
        <v>579</v>
      </c>
      <c r="I19" s="30">
        <v>86</v>
      </c>
      <c r="J19" s="30">
        <v>101</v>
      </c>
      <c r="K19" s="30">
        <v>19</v>
      </c>
      <c r="L19" s="30">
        <v>9</v>
      </c>
      <c r="M19" s="31">
        <f t="shared" si="2"/>
        <v>215</v>
      </c>
      <c r="N19" s="32">
        <f t="shared" si="3"/>
        <v>7.8812316715542519</v>
      </c>
      <c r="O19" s="33" t="s">
        <v>36</v>
      </c>
    </row>
    <row r="20" spans="1:22" ht="24" customHeight="1">
      <c r="A20" s="34" t="s">
        <v>37</v>
      </c>
      <c r="B20" s="35">
        <v>195</v>
      </c>
      <c r="C20" s="35">
        <v>121</v>
      </c>
      <c r="D20" s="36">
        <f t="shared" si="0"/>
        <v>316</v>
      </c>
      <c r="E20" s="37">
        <f t="shared" si="1"/>
        <v>8.8366890380313201</v>
      </c>
      <c r="F20" s="35">
        <v>157</v>
      </c>
      <c r="G20" s="35">
        <v>159</v>
      </c>
      <c r="H20" s="35">
        <v>586</v>
      </c>
      <c r="I20" s="35">
        <v>107</v>
      </c>
      <c r="J20" s="35">
        <v>109</v>
      </c>
      <c r="K20" s="35">
        <v>16</v>
      </c>
      <c r="L20" s="35">
        <v>6</v>
      </c>
      <c r="M20" s="36">
        <f t="shared" si="2"/>
        <v>238</v>
      </c>
      <c r="N20" s="37">
        <f t="shared" si="3"/>
        <v>8.7243401759530794</v>
      </c>
      <c r="O20" s="38" t="s">
        <v>38</v>
      </c>
    </row>
    <row r="21" spans="1:22" ht="28.5" customHeight="1">
      <c r="A21" s="29" t="s">
        <v>39</v>
      </c>
      <c r="B21" s="30">
        <v>208</v>
      </c>
      <c r="C21" s="30">
        <v>111</v>
      </c>
      <c r="D21" s="31">
        <f t="shared" si="0"/>
        <v>319</v>
      </c>
      <c r="E21" s="32">
        <f t="shared" si="1"/>
        <v>8.9205816554809836</v>
      </c>
      <c r="F21" s="30">
        <v>158</v>
      </c>
      <c r="G21" s="30">
        <v>161</v>
      </c>
      <c r="H21" s="30">
        <v>586</v>
      </c>
      <c r="I21" s="30">
        <v>114</v>
      </c>
      <c r="J21" s="30">
        <v>113</v>
      </c>
      <c r="K21" s="30">
        <v>24</v>
      </c>
      <c r="L21" s="30">
        <v>10</v>
      </c>
      <c r="M21" s="31">
        <f t="shared" si="2"/>
        <v>261</v>
      </c>
      <c r="N21" s="32">
        <f t="shared" si="3"/>
        <v>9.5674486803519052</v>
      </c>
      <c r="O21" s="33" t="s">
        <v>40</v>
      </c>
    </row>
    <row r="22" spans="1:22" ht="28.5" customHeight="1">
      <c r="A22" s="34" t="s">
        <v>41</v>
      </c>
      <c r="B22" s="35">
        <v>193</v>
      </c>
      <c r="C22" s="35">
        <v>131</v>
      </c>
      <c r="D22" s="36">
        <f t="shared" si="0"/>
        <v>324</v>
      </c>
      <c r="E22" s="37">
        <f t="shared" si="1"/>
        <v>9.0604026845637584</v>
      </c>
      <c r="F22" s="35">
        <v>144</v>
      </c>
      <c r="G22" s="35">
        <v>180</v>
      </c>
      <c r="H22" s="35">
        <v>582</v>
      </c>
      <c r="I22" s="35">
        <v>106</v>
      </c>
      <c r="J22" s="35">
        <v>127</v>
      </c>
      <c r="K22" s="35">
        <v>13</v>
      </c>
      <c r="L22" s="35">
        <v>12</v>
      </c>
      <c r="M22" s="36">
        <f t="shared" si="2"/>
        <v>258</v>
      </c>
      <c r="N22" s="37">
        <f t="shared" si="3"/>
        <v>9.4574780058651022</v>
      </c>
      <c r="O22" s="38" t="s">
        <v>42</v>
      </c>
    </row>
    <row r="23" spans="1:22" ht="26" customHeight="1">
      <c r="A23" s="29" t="s">
        <v>43</v>
      </c>
      <c r="B23" s="30">
        <v>221</v>
      </c>
      <c r="C23" s="30">
        <v>114</v>
      </c>
      <c r="D23" s="31">
        <f t="shared" si="0"/>
        <v>335</v>
      </c>
      <c r="E23" s="32">
        <f t="shared" si="1"/>
        <v>9.368008948545862</v>
      </c>
      <c r="F23" s="30">
        <v>191</v>
      </c>
      <c r="G23" s="30">
        <v>144</v>
      </c>
      <c r="H23" s="30">
        <v>624</v>
      </c>
      <c r="I23" s="30">
        <v>92</v>
      </c>
      <c r="J23" s="30">
        <v>141</v>
      </c>
      <c r="K23" s="30">
        <v>15</v>
      </c>
      <c r="L23" s="30">
        <v>12</v>
      </c>
      <c r="M23" s="31">
        <f t="shared" si="2"/>
        <v>260</v>
      </c>
      <c r="N23" s="32">
        <f t="shared" si="3"/>
        <v>9.5307917888563054</v>
      </c>
      <c r="O23" s="33" t="s">
        <v>44</v>
      </c>
    </row>
    <row r="24" spans="1:22" s="44" customFormat="1" ht="21" customHeight="1">
      <c r="A24" s="39" t="s">
        <v>45</v>
      </c>
      <c r="B24" s="39">
        <f>SUM(B12:B23)</f>
        <v>2176</v>
      </c>
      <c r="C24" s="39">
        <f>SUM(C12:C23)</f>
        <v>1400</v>
      </c>
      <c r="D24" s="39">
        <f>SUM(B24:C24)</f>
        <v>3576</v>
      </c>
      <c r="E24" s="40">
        <f>SUM(E12:E23)</f>
        <v>100</v>
      </c>
      <c r="F24" s="39">
        <f>SUM(F12:F23)</f>
        <v>1788</v>
      </c>
      <c r="G24" s="39">
        <f>SUM(G12:G23)</f>
        <v>1788</v>
      </c>
      <c r="H24" s="39">
        <f>SUM(H12:H23)</f>
        <v>6679</v>
      </c>
      <c r="I24" s="39">
        <f t="shared" ref="I24:N24" si="4">SUM(I12:I23)</f>
        <v>1145</v>
      </c>
      <c r="J24" s="39">
        <f t="shared" si="4"/>
        <v>1267</v>
      </c>
      <c r="K24" s="39">
        <f t="shared" si="4"/>
        <v>195</v>
      </c>
      <c r="L24" s="39">
        <f t="shared" si="4"/>
        <v>121</v>
      </c>
      <c r="M24" s="39">
        <f t="shared" si="4"/>
        <v>2728</v>
      </c>
      <c r="N24" s="40">
        <f t="shared" si="4"/>
        <v>99.999999999999986</v>
      </c>
      <c r="O24" s="39" t="s">
        <v>46</v>
      </c>
      <c r="P24" s="41"/>
      <c r="Q24" s="41"/>
      <c r="R24" s="42"/>
      <c r="S24" s="43"/>
      <c r="T24" s="43"/>
      <c r="U24" s="43"/>
    </row>
    <row r="25" spans="1:22" ht="3" customHeight="1">
      <c r="E25" s="1" t="s">
        <v>47</v>
      </c>
    </row>
    <row r="26" spans="1:22" s="52" customFormat="1" ht="15" customHeight="1">
      <c r="A26" s="45" t="s">
        <v>48</v>
      </c>
      <c r="B26" s="45"/>
      <c r="C26" s="45"/>
      <c r="D26" s="45"/>
      <c r="E26" s="46"/>
      <c r="F26" s="46"/>
      <c r="G26" s="46"/>
      <c r="H26" s="46"/>
      <c r="I26" s="46"/>
      <c r="J26" s="46"/>
      <c r="K26" s="47" t="s">
        <v>49</v>
      </c>
      <c r="L26" s="47"/>
      <c r="M26" s="47"/>
      <c r="N26" s="47"/>
      <c r="O26" s="47"/>
      <c r="P26" s="48"/>
      <c r="Q26" s="48"/>
      <c r="R26" s="49"/>
      <c r="S26" s="50"/>
      <c r="T26" s="50"/>
      <c r="U26" s="50"/>
      <c r="V26" s="51"/>
    </row>
  </sheetData>
  <mergeCells count="12">
    <mergeCell ref="A26:D26"/>
    <mergeCell ref="K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7209E87-F859-4D39-BC21-078EAE0DDA95}"/>
</file>

<file path=customXml/itemProps2.xml><?xml version="1.0" encoding="utf-8"?>
<ds:datastoreItem xmlns:ds="http://schemas.openxmlformats.org/officeDocument/2006/customXml" ds:itemID="{C0EE2082-448A-44A9-A0CF-18D66E1FB6A5}"/>
</file>

<file path=customXml/itemProps3.xml><?xml version="1.0" encoding="utf-8"?>
<ds:datastoreItem xmlns:ds="http://schemas.openxmlformats.org/officeDocument/2006/customXml" ds:itemID="{8C999718-28E5-450E-84E0-3A27A3195504}"/>
</file>

<file path=customXml/itemProps4.xml><?xml version="1.0" encoding="utf-8"?>
<ds:datastoreItem xmlns:ds="http://schemas.openxmlformats.org/officeDocument/2006/customXml" ds:itemID="{AC527332-3FEF-4B6B-A1D2-CB98EFB9A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2024-06-25T05:50:44Z</dcterms:created>
  <dcterms:modified xsi:type="dcterms:W3CDTF">2024-06-25T05:52:13Z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